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-15" yWindow="6390" windowWidth="28830" windowHeight="6450"/>
  </bookViews>
  <sheets>
    <sheet name="Calendar" sheetId="1" r:id="rId1"/>
  </sheets>
  <calcPr calcId="152511" concurrentCalc="0"/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32" i="1"/>
  <c r="H32" i="1"/>
  <c r="I32" i="1"/>
  <c r="G33" i="1"/>
  <c r="H33" i="1"/>
  <c r="I33" i="1"/>
  <c r="D33" i="1"/>
  <c r="B33" i="1"/>
  <c r="C32" i="1"/>
  <c r="C33" i="1"/>
  <c r="G30" i="1"/>
  <c r="H30" i="1"/>
  <c r="I30" i="1"/>
  <c r="C30" i="1"/>
  <c r="G31" i="1"/>
  <c r="H31" i="1"/>
  <c r="I31" i="1"/>
  <c r="C31" i="1"/>
  <c r="G2" i="1"/>
  <c r="H2" i="1"/>
  <c r="I2" i="1"/>
  <c r="G3" i="1"/>
  <c r="H3" i="1"/>
  <c r="I3" i="1"/>
  <c r="G4" i="1"/>
  <c r="H4" i="1"/>
  <c r="I4" i="1"/>
  <c r="D4" i="1"/>
  <c r="B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D14" i="1"/>
  <c r="G15" i="1"/>
  <c r="H15" i="1"/>
  <c r="I15" i="1"/>
  <c r="G16" i="1"/>
  <c r="H16" i="1"/>
  <c r="I16" i="1"/>
  <c r="G17" i="1"/>
  <c r="H17" i="1"/>
  <c r="I17" i="1"/>
  <c r="G18" i="1"/>
  <c r="H18" i="1"/>
  <c r="I18" i="1"/>
  <c r="D18" i="1"/>
  <c r="B18" i="1"/>
  <c r="G19" i="1"/>
  <c r="H19" i="1"/>
  <c r="I19" i="1"/>
  <c r="B19" i="1"/>
  <c r="G20" i="1"/>
  <c r="H20" i="1"/>
  <c r="I20" i="1"/>
  <c r="D20" i="1"/>
  <c r="B20" i="1"/>
  <c r="G21" i="1"/>
  <c r="H21" i="1"/>
  <c r="I21" i="1"/>
  <c r="G22" i="1"/>
  <c r="H22" i="1"/>
  <c r="I22" i="1"/>
  <c r="G23" i="1"/>
  <c r="H23" i="1"/>
  <c r="I23" i="1"/>
  <c r="G24" i="1"/>
  <c r="H24" i="1"/>
  <c r="I24" i="1"/>
  <c r="D24" i="1"/>
  <c r="G25" i="1"/>
  <c r="H25" i="1"/>
  <c r="I25" i="1"/>
  <c r="G26" i="1"/>
  <c r="H26" i="1"/>
  <c r="I26" i="1"/>
  <c r="D26" i="1"/>
  <c r="G27" i="1"/>
  <c r="H27" i="1"/>
  <c r="I27" i="1"/>
  <c r="G28" i="1"/>
  <c r="H28" i="1"/>
  <c r="I28" i="1"/>
  <c r="G29" i="1"/>
  <c r="H29" i="1"/>
  <c r="I2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D19" i="1"/>
  <c r="C34" i="1"/>
  <c r="G34" i="1"/>
  <c r="H34" i="1"/>
  <c r="I34" i="1"/>
  <c r="D2" i="1"/>
  <c r="B2" i="1"/>
  <c r="B22" i="1"/>
  <c r="D22" i="1"/>
  <c r="D8" i="1"/>
  <c r="B8" i="1"/>
  <c r="B34" i="1"/>
  <c r="D34" i="1"/>
  <c r="D16" i="1"/>
  <c r="B16" i="1"/>
  <c r="D10" i="1"/>
  <c r="B10" i="1"/>
  <c r="B6" i="1"/>
  <c r="D6" i="1"/>
  <c r="D12" i="1"/>
  <c r="B12" i="1"/>
  <c r="D28" i="1"/>
  <c r="B28" i="1"/>
  <c r="B26" i="1"/>
  <c r="B14" i="1"/>
  <c r="B24" i="1"/>
  <c r="D17" i="1"/>
  <c r="B17" i="1"/>
  <c r="D21" i="1"/>
  <c r="B21" i="1"/>
  <c r="D9" i="1"/>
  <c r="B9" i="1"/>
  <c r="B31" i="1"/>
  <c r="D31" i="1"/>
  <c r="B27" i="1"/>
  <c r="D27" i="1"/>
  <c r="B15" i="1"/>
  <c r="D15" i="1"/>
  <c r="D5" i="1"/>
  <c r="B5" i="1"/>
  <c r="D23" i="1"/>
  <c r="B23" i="1"/>
  <c r="B11" i="1"/>
  <c r="D11" i="1"/>
  <c r="D29" i="1"/>
  <c r="B29" i="1"/>
  <c r="B30" i="1"/>
  <c r="D30" i="1"/>
  <c r="B25" i="1"/>
  <c r="D25" i="1"/>
  <c r="B13" i="1"/>
  <c r="D13" i="1"/>
  <c r="B7" i="1"/>
  <c r="D7" i="1"/>
  <c r="B3" i="1"/>
  <c r="D3" i="1"/>
  <c r="B32" i="1"/>
  <c r="D32" i="1"/>
</calcChain>
</file>

<file path=xl/sharedStrings.xml><?xml version="1.0" encoding="utf-8"?>
<sst xmlns="http://schemas.openxmlformats.org/spreadsheetml/2006/main" count="14" uniqueCount="12">
  <si>
    <t>Even week</t>
  </si>
  <si>
    <t>Totaal</t>
  </si>
  <si>
    <t>Day off</t>
  </si>
  <si>
    <t>Weeknumber</t>
  </si>
  <si>
    <t>Day index</t>
  </si>
  <si>
    <t>#hours</t>
  </si>
  <si>
    <t>Weekday</t>
  </si>
  <si>
    <t>Ending hour</t>
  </si>
  <si>
    <t>Starting hour</t>
  </si>
  <si>
    <t>Ending date</t>
  </si>
  <si>
    <t>Number of hours</t>
  </si>
  <si>
    <t>Starting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</si>
</sst>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/mm/yyyy"/>
    <numFmt numFmtId="165" formatCode="[h]:mm"/>
    <numFmt numFmtId="167" formatCode="&quot;day off&quot;;;;"/>
  </numFmts>
  <fonts count="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20" fontId="0" fillId="0" borderId="0" xfId="0" applyNumberFormat="1"/>
    <xf numFmtId="0" fontId="2" fillId="0" borderId="0" xfId="0" applyFont="1"/>
    <xf numFmtId="165" fontId="0" fillId="0" borderId="0" xfId="0" applyNumberFormat="1"/>
    <xf numFmtId="164" fontId="0" fillId="2" borderId="0" xfId="0" applyNumberFormat="1" applyFill="1"/>
    <xf numFmtId="20" fontId="0" fillId="0" borderId="0" xfId="0" applyNumberFormat="1" applyFill="1"/>
    <xf numFmtId="14" fontId="0" fillId="0" borderId="0" xfId="0" applyNumberFormat="1" applyFill="1"/>
    <xf numFmtId="0" fontId="2" fillId="0" borderId="0" xfId="0" applyNumberFormat="1" applyFont="1" applyFill="1"/>
    <xf numFmtId="20" fontId="2" fillId="0" borderId="0" xfId="0" applyNumberFormat="1" applyFont="1" applyFill="1"/>
    <xf numFmtId="0" fontId="2" fillId="0" borderId="0" xfId="0" applyFont="1" applyFill="1"/>
    <xf numFmtId="167" fontId="2" fillId="2" borderId="0" xfId="0" applyNumberFormat="1" applyFont="1" applyFill="1"/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&quot;day off&quot;;;;"/>
      <fill>
        <patternFill patternType="solid">
          <fgColor indexed="64"/>
          <bgColor theme="6" tint="0.59999389629810485"/>
        </patternFill>
      </fill>
    </dxf>
    <dxf>
      <numFmt numFmtId="165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165" formatCode="[h]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5" formatCode="h:mm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numFmt numFmtId="25" formatCode="h:mm"/>
      <fill>
        <patternFill patternType="none">
          <fgColor indexed="64"/>
          <bgColor auto="1"/>
        </patternFill>
      </fill>
    </dxf>
    <dxf>
      <numFmt numFmtId="19" formatCode="d/mm/yyyy"/>
      <fill>
        <patternFill patternType="none">
          <fgColor indexed="64"/>
          <bgColor auto="1"/>
        </patternFill>
      </fill>
    </dxf>
    <dxf>
      <numFmt numFmtId="25" formatCode="h:mm"/>
      <fill>
        <patternFill patternType="none">
          <fgColor indexed="64"/>
          <bgColor auto="1"/>
        </patternFill>
      </fill>
    </dxf>
    <dxf>
      <numFmt numFmtId="164" formatCode="ddd\ d/mm/yyyy"/>
      <fill>
        <patternFill patternType="solid">
          <fgColor indexed="64"/>
          <bgColor theme="6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I34" totalsRowShown="0" headerRowDxfId="13">
  <autoFilter ref="A1:I34"/>
  <tableColumns count="9">
    <tableColumn id="1" name="Starting date" dataDxfId="12"/>
    <tableColumn id="2" name="Starting hour" dataDxfId="11">
      <calculatedColumnFormula>IF(Table1[[#This Row],['#hours]]=0,0,INDEX(tbl_Planning[Starting hour],Table1[[#This Row],[Day index]]))</calculatedColumnFormula>
    </tableColumn>
    <tableColumn id="3" name="Ending date" dataDxfId="10">
      <calculatedColumnFormula>Table1[[#This Row],[Starting date]]</calculatedColumnFormula>
    </tableColumn>
    <tableColumn id="4" name="Ending hour" dataDxfId="9">
      <calculatedColumnFormula>IF(Table1[[#This Row],['#hours]]=0,0,INDEX(tbl_Planning[Ending hour],Table1[[#This Row],[Day index]]))</calculatedColumnFormula>
    </tableColumn>
    <tableColumn id="11" name="Day off" dataDxfId="0"/>
    <tableColumn id="6" name="Weeknumber" dataDxfId="8">
      <calculatedColumnFormula>WEEKNUM(Table1[[#This Row],[Starting date]]-1)</calculatedColumnFormula>
    </tableColumn>
    <tableColumn id="7" name="Even week" dataDxfId="7">
      <calculatedColumnFormula>--(ISEVEN(Table1[[#This Row],[Weeknumber]]))</calculatedColumnFormula>
    </tableColumn>
    <tableColumn id="12" name="Day index" dataDxfId="6">
      <calculatedColumnFormula>WEEKDAY(Table1[[#This Row],[Starting date]],2) + IF(Table1[[#This Row],[Even week]]=1,7,0)</calculatedColumnFormula>
    </tableColumn>
    <tableColumn id="10" name="#hours" dataDxfId="5">
      <calculatedColumnFormula>IF(LEN(Table1[[#This Row],[Starting date]])=0,0,IF(Table1[[#This Row],[Day off]]=1,0,INDEX(tbl_Planning[Number of hours],Table1[[#This Row],[Day index]])))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2" name="tbl_Planning" displayName="tbl_Planning" ref="K1:N16" totalsRowCount="1" headerRowDxfId="4">
  <autoFilter ref="K1:N15"/>
  <tableColumns count="4">
    <tableColumn id="1" name="Weekday" totalsRowLabel="Totaal" totalsRowDxfId="2"/>
    <tableColumn id="2" name="Starting hour"/>
    <tableColumn id="3" name="Ending hour"/>
    <tableColumn id="4" name="Number of hours" totalsRowFunction="sum" dataDxfId="3" totalsRowDxfId="1">
      <calculatedColumnFormula>tbl_Planning[[#This Row],[Ending hour]] - tbl_Planning[[#This Row],[Starting hour]]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34"/>
  <sheetViews>
    <sheetView showRowColHeaders="0" tabSelected="1" workbookViewId="0"/>
  </sheetViews>
  <sheetFormatPr defaultRowHeight="12.75" x14ac:dyDescent="0.2"/>
  <cols>
    <col min="1" max="1" width="15" customWidth="1"/>
    <col min="2" max="2" width="15.140625" bestFit="1" customWidth="1"/>
    <col min="3" max="3" width="14.140625" bestFit="1" customWidth="1"/>
    <col min="4" max="4" width="14.28515625" bestFit="1" customWidth="1"/>
    <col min="5" max="5" width="9.5703125" bestFit="1" customWidth="1"/>
    <col min="6" max="6" width="15.5703125" customWidth="1"/>
    <col min="7" max="7" width="13.140625" bestFit="1" customWidth="1"/>
    <col min="8" max="8" width="12.42578125" bestFit="1" customWidth="1"/>
    <col min="9" max="9" width="9.28515625" bestFit="1" customWidth="1"/>
    <col min="10" max="10" width="12" bestFit="1" customWidth="1"/>
    <col min="11" max="11" width="11.7109375" customWidth="1"/>
    <col min="12" max="12" width="15.140625" bestFit="1" customWidth="1"/>
    <col min="13" max="13" width="14.28515625" bestFit="1" customWidth="1"/>
    <col min="14" max="14" width="18.42578125" bestFit="1" customWidth="1"/>
  </cols>
  <sheetData>
    <row r="1" spans="1:14" x14ac:dyDescent="0.2">
      <c r="A1" s="2" t="s">
        <v>11</v>
      </c>
      <c r="B1" s="2" t="s">
        <v>8</v>
      </c>
      <c r="C1" s="2" t="s">
        <v>9</v>
      </c>
      <c r="D1" s="2" t="s">
        <v>7</v>
      </c>
      <c r="E1" s="2" t="s">
        <v>2</v>
      </c>
      <c r="F1" s="2" t="s">
        <v>3</v>
      </c>
      <c r="G1" s="2" t="s">
        <v>0</v>
      </c>
      <c r="H1" s="2" t="s">
        <v>4</v>
      </c>
      <c r="I1" s="2" t="s">
        <v>5</v>
      </c>
      <c r="K1" s="2" t="s">
        <v>6</v>
      </c>
      <c r="L1" s="2" t="s">
        <v>8</v>
      </c>
      <c r="M1" s="2" t="s">
        <v>7</v>
      </c>
      <c r="N1" s="2" t="s">
        <v>10</v>
      </c>
    </row>
    <row r="2" spans="1:14" x14ac:dyDescent="0.2">
      <c r="A2" s="4">
        <v>42373</v>
      </c>
      <c r="B2" s="5">
        <f>IF(Table1[[#This Row],['#hours]]=0,0,INDEX(tbl_Planning[Starting hour],Table1[[#This Row],[Day index]]))</f>
        <v>0</v>
      </c>
      <c r="C2" s="6">
        <f>Table1[[#This Row],[Starting date]]</f>
        <v>42373</v>
      </c>
      <c r="D2" s="5">
        <f>IF(Table1[[#This Row],['#hours]]=0,0,INDEX(tbl_Planning[Ending hour],Table1[[#This Row],[Day index]]))</f>
        <v>0</v>
      </c>
      <c r="E2" s="10">
        <v>0</v>
      </c>
      <c r="F2" s="7">
        <f>WEEKNUM(Table1[[#This Row],[Starting date]]-1)</f>
        <v>2</v>
      </c>
      <c r="G2" s="7">
        <f>--(ISEVEN(Table1[[#This Row],[Weeknumber]]))</f>
        <v>1</v>
      </c>
      <c r="H2" s="7">
        <f>WEEKDAY(Table1[[#This Row],[Starting date]],2) + IF(Table1[[#This Row],[Even week]]=1,7,0)</f>
        <v>8</v>
      </c>
      <c r="I2" s="8">
        <f>IF(LEN(Table1[[#This Row],[Starting date]])=0,0,IF(Table1[[#This Row],[Day off]]=1,0,INDEX(tbl_Planning[Number of hours],Table1[[#This Row],[Day index]])))</f>
        <v>0</v>
      </c>
      <c r="K2">
        <v>1</v>
      </c>
      <c r="L2" s="1">
        <v>0</v>
      </c>
      <c r="M2" s="1">
        <v>0</v>
      </c>
      <c r="N2" s="3">
        <f>tbl_Planning[[#This Row],[Ending hour]] - tbl_Planning[[#This Row],[Starting hour]]</f>
        <v>0</v>
      </c>
    </row>
    <row r="3" spans="1:14" x14ac:dyDescent="0.2">
      <c r="A3" s="4">
        <v>42374</v>
      </c>
      <c r="B3" s="5">
        <f>IF(Table1[[#This Row],['#hours]]=0,0,INDEX(tbl_Planning[Starting hour],Table1[[#This Row],[Day index]]))</f>
        <v>0.77083333333333337</v>
      </c>
      <c r="C3" s="6">
        <f>Table1[[#This Row],[Starting date]]</f>
        <v>42374</v>
      </c>
      <c r="D3" s="5">
        <f>IF(Table1[[#This Row],['#hours]]=0,0,INDEX(tbl_Planning[Ending hour],Table1[[#This Row],[Day index]]))</f>
        <v>0.91666666666666663</v>
      </c>
      <c r="E3" s="10">
        <v>0</v>
      </c>
      <c r="F3" s="7">
        <f>WEEKNUM(Table1[[#This Row],[Starting date]]-1)</f>
        <v>2</v>
      </c>
      <c r="G3" s="7">
        <f>--(ISEVEN(Table1[[#This Row],[Weeknumber]]))</f>
        <v>1</v>
      </c>
      <c r="H3" s="7">
        <f>WEEKDAY(Table1[[#This Row],[Starting date]],2) + IF(Table1[[#This Row],[Even week]]=1,7,0)</f>
        <v>9</v>
      </c>
      <c r="I3" s="8">
        <f>IF(LEN(Table1[[#This Row],[Starting date]])=0,0,IF(Table1[[#This Row],[Day off]]=1,0,INDEX(tbl_Planning[Number of hours],Table1[[#This Row],[Day index]])))</f>
        <v>0.14583333333333326</v>
      </c>
      <c r="K3">
        <v>2</v>
      </c>
      <c r="L3" s="1">
        <v>0.77083333333333337</v>
      </c>
      <c r="M3" s="1">
        <v>0.91666666666666663</v>
      </c>
      <c r="N3" s="3">
        <f>tbl_Planning[[#This Row],[Ending hour]] - tbl_Planning[[#This Row],[Starting hour]]</f>
        <v>0.14583333333333326</v>
      </c>
    </row>
    <row r="4" spans="1:14" x14ac:dyDescent="0.2">
      <c r="A4" s="4">
        <v>42375</v>
      </c>
      <c r="B4" s="5">
        <f>IF(Table1[[#This Row],['#hours]]=0,0,INDEX(tbl_Planning[Starting hour],Table1[[#This Row],[Day index]]))</f>
        <v>0.77083333333333337</v>
      </c>
      <c r="C4" s="6">
        <f>Table1[[#This Row],[Starting date]]</f>
        <v>42375</v>
      </c>
      <c r="D4" s="5">
        <f>IF(Table1[[#This Row],['#hours]]=0,0,INDEX(tbl_Planning[Ending hour],Table1[[#This Row],[Day index]]))</f>
        <v>0.91666666666666663</v>
      </c>
      <c r="E4" s="10">
        <v>0</v>
      </c>
      <c r="F4" s="7">
        <f>WEEKNUM(Table1[[#This Row],[Starting date]]-1)</f>
        <v>2</v>
      </c>
      <c r="G4" s="7">
        <f>--(ISEVEN(Table1[[#This Row],[Weeknumber]]))</f>
        <v>1</v>
      </c>
      <c r="H4" s="7">
        <f>WEEKDAY(Table1[[#This Row],[Starting date]],2) + IF(Table1[[#This Row],[Even week]]=1,7,0)</f>
        <v>10</v>
      </c>
      <c r="I4" s="8">
        <f>IF(LEN(Table1[[#This Row],[Starting date]])=0,0,IF(Table1[[#This Row],[Day off]]=1,0,INDEX(tbl_Planning[Number of hours],Table1[[#This Row],[Day index]])))</f>
        <v>0.14583333333333326</v>
      </c>
      <c r="K4">
        <v>3</v>
      </c>
      <c r="L4" s="1">
        <v>0.77083333333333337</v>
      </c>
      <c r="M4" s="1">
        <v>0.91666666666666663</v>
      </c>
      <c r="N4" s="3">
        <f>tbl_Planning[[#This Row],[Ending hour]] - tbl_Planning[[#This Row],[Starting hour]]</f>
        <v>0.14583333333333326</v>
      </c>
    </row>
    <row r="5" spans="1:14" x14ac:dyDescent="0.2">
      <c r="A5" s="4">
        <v>42376</v>
      </c>
      <c r="B5" s="5">
        <f>IF(Table1[[#This Row],['#hours]]=0,0,INDEX(tbl_Planning[Starting hour],Table1[[#This Row],[Day index]]))</f>
        <v>0</v>
      </c>
      <c r="C5" s="6">
        <f>Table1[[#This Row],[Starting date]]</f>
        <v>42376</v>
      </c>
      <c r="D5" s="5">
        <f>IF(Table1[[#This Row],['#hours]]=0,0,INDEX(tbl_Planning[Ending hour],Table1[[#This Row],[Day index]]))</f>
        <v>0</v>
      </c>
      <c r="E5" s="10">
        <v>0</v>
      </c>
      <c r="F5" s="7">
        <f>WEEKNUM(Table1[[#This Row],[Starting date]]-1)</f>
        <v>2</v>
      </c>
      <c r="G5" s="7">
        <f>--(ISEVEN(Table1[[#This Row],[Weeknumber]]))</f>
        <v>1</v>
      </c>
      <c r="H5" s="7">
        <f>WEEKDAY(Table1[[#This Row],[Starting date]],2) + IF(Table1[[#This Row],[Even week]]=1,7,0)</f>
        <v>11</v>
      </c>
      <c r="I5" s="8">
        <f>IF(LEN(Table1[[#This Row],[Starting date]])=0,0,IF(Table1[[#This Row],[Day off]]=1,0,INDEX(tbl_Planning[Number of hours],Table1[[#This Row],[Day index]])))</f>
        <v>0</v>
      </c>
      <c r="K5">
        <v>4</v>
      </c>
      <c r="L5" s="1">
        <v>0.77083333333333337</v>
      </c>
      <c r="M5" s="1">
        <v>0.91666666666666663</v>
      </c>
      <c r="N5" s="3">
        <f>tbl_Planning[[#This Row],[Ending hour]] - tbl_Planning[[#This Row],[Starting hour]]</f>
        <v>0.14583333333333326</v>
      </c>
    </row>
    <row r="6" spans="1:14" x14ac:dyDescent="0.2">
      <c r="A6" s="4">
        <v>42377</v>
      </c>
      <c r="B6" s="5">
        <f>IF(Table1[[#This Row],['#hours]]=0,0,INDEX(tbl_Planning[Starting hour],Table1[[#This Row],[Day index]]))</f>
        <v>0.75</v>
      </c>
      <c r="C6" s="6">
        <f>Table1[[#This Row],[Starting date]]</f>
        <v>42377</v>
      </c>
      <c r="D6" s="5">
        <f>IF(Table1[[#This Row],['#hours]]=0,0,INDEX(tbl_Planning[Ending hour],Table1[[#This Row],[Day index]]))</f>
        <v>1</v>
      </c>
      <c r="E6" s="10">
        <v>0</v>
      </c>
      <c r="F6" s="7">
        <f>WEEKNUM(Table1[[#This Row],[Starting date]]-1)</f>
        <v>2</v>
      </c>
      <c r="G6" s="7">
        <f>--(ISEVEN(Table1[[#This Row],[Weeknumber]]))</f>
        <v>1</v>
      </c>
      <c r="H6" s="7">
        <f>WEEKDAY(Table1[[#This Row],[Starting date]],2) + IF(Table1[[#This Row],[Even week]]=1,7,0)</f>
        <v>12</v>
      </c>
      <c r="I6" s="8">
        <f>IF(LEN(Table1[[#This Row],[Starting date]])=0,0,IF(Table1[[#This Row],[Day off]]=1,0,INDEX(tbl_Planning[Number of hours],Table1[[#This Row],[Day index]])))</f>
        <v>0.25</v>
      </c>
      <c r="K6">
        <v>5</v>
      </c>
      <c r="L6" s="1">
        <v>0.77083333333333337</v>
      </c>
      <c r="M6" s="1">
        <v>0.875</v>
      </c>
      <c r="N6" s="3">
        <f>tbl_Planning[[#This Row],[Ending hour]] - tbl_Planning[[#This Row],[Starting hour]]</f>
        <v>0.10416666666666663</v>
      </c>
    </row>
    <row r="7" spans="1:14" x14ac:dyDescent="0.2">
      <c r="A7" s="4">
        <v>42378</v>
      </c>
      <c r="B7" s="5">
        <f>IF(Table1[[#This Row],['#hours]]=0,0,INDEX(tbl_Planning[Starting hour],Table1[[#This Row],[Day index]]))</f>
        <v>0.75</v>
      </c>
      <c r="C7" s="6">
        <f>Table1[[#This Row],[Starting date]]</f>
        <v>42378</v>
      </c>
      <c r="D7" s="5">
        <f>IF(Table1[[#This Row],['#hours]]=0,0,INDEX(tbl_Planning[Ending hour],Table1[[#This Row],[Day index]]))</f>
        <v>1</v>
      </c>
      <c r="E7" s="10">
        <v>0</v>
      </c>
      <c r="F7" s="7">
        <f>WEEKNUM(Table1[[#This Row],[Starting date]]-1)</f>
        <v>2</v>
      </c>
      <c r="G7" s="7">
        <f>--(ISEVEN(Table1[[#This Row],[Weeknumber]]))</f>
        <v>1</v>
      </c>
      <c r="H7" s="7">
        <f>WEEKDAY(Table1[[#This Row],[Starting date]],2) + IF(Table1[[#This Row],[Even week]]=1,7,0)</f>
        <v>13</v>
      </c>
      <c r="I7" s="8">
        <f>IF(LEN(Table1[[#This Row],[Starting date]])=0,0,IF(Table1[[#This Row],[Day off]]=1,0,INDEX(tbl_Planning[Number of hours],Table1[[#This Row],[Day index]])))</f>
        <v>0.25</v>
      </c>
      <c r="K7">
        <v>6</v>
      </c>
      <c r="L7" s="1">
        <v>0.52083333333333337</v>
      </c>
      <c r="M7" s="1">
        <v>0.875</v>
      </c>
      <c r="N7" s="3">
        <f>tbl_Planning[[#This Row],[Ending hour]] - tbl_Planning[[#This Row],[Starting hour]]</f>
        <v>0.35416666666666663</v>
      </c>
    </row>
    <row r="8" spans="1:14" x14ac:dyDescent="0.2">
      <c r="A8" s="4">
        <v>42379</v>
      </c>
      <c r="B8" s="5">
        <f>IF(Table1[[#This Row],['#hours]]=0,0,INDEX(tbl_Planning[Starting hour],Table1[[#This Row],[Day index]]))</f>
        <v>0.52083333333333337</v>
      </c>
      <c r="C8" s="6">
        <f>Table1[[#This Row],[Starting date]]</f>
        <v>42379</v>
      </c>
      <c r="D8" s="5">
        <f>IF(Table1[[#This Row],['#hours]]=0,0,INDEX(tbl_Planning[Ending hour],Table1[[#This Row],[Day index]]))</f>
        <v>0.875</v>
      </c>
      <c r="E8" s="10">
        <v>0</v>
      </c>
      <c r="F8" s="7">
        <f>WEEKNUM(Table1[[#This Row],[Starting date]]-1)</f>
        <v>2</v>
      </c>
      <c r="G8" s="7">
        <f>--(ISEVEN(Table1[[#This Row],[Weeknumber]]))</f>
        <v>1</v>
      </c>
      <c r="H8" s="7">
        <f>WEEKDAY(Table1[[#This Row],[Starting date]],2) + IF(Table1[[#This Row],[Even week]]=1,7,0)</f>
        <v>14</v>
      </c>
      <c r="I8" s="8">
        <f>IF(LEN(Table1[[#This Row],[Starting date]])=0,0,IF(Table1[[#This Row],[Day off]]=1,0,INDEX(tbl_Planning[Number of hours],Table1[[#This Row],[Day index]])))</f>
        <v>0.35416666666666663</v>
      </c>
      <c r="K8">
        <v>7</v>
      </c>
      <c r="L8" s="1">
        <v>0</v>
      </c>
      <c r="M8" s="1">
        <v>0</v>
      </c>
      <c r="N8" s="3">
        <f>tbl_Planning[[#This Row],[Ending hour]] - tbl_Planning[[#This Row],[Starting hour]]</f>
        <v>0</v>
      </c>
    </row>
    <row r="9" spans="1:14" x14ac:dyDescent="0.2">
      <c r="A9" s="4">
        <v>42380</v>
      </c>
      <c r="B9" s="5">
        <f>IF(Table1[[#This Row],['#hours]]=0,0,INDEX(tbl_Planning[Starting hour],Table1[[#This Row],[Day index]]))</f>
        <v>0</v>
      </c>
      <c r="C9" s="6">
        <f>Table1[[#This Row],[Starting date]]</f>
        <v>42380</v>
      </c>
      <c r="D9" s="5">
        <f>IF(Table1[[#This Row],['#hours]]=0,0,INDEX(tbl_Planning[Ending hour],Table1[[#This Row],[Day index]]))</f>
        <v>0</v>
      </c>
      <c r="E9" s="10">
        <v>0</v>
      </c>
      <c r="F9" s="7">
        <f>WEEKNUM(Table1[[#This Row],[Starting date]]-1)</f>
        <v>3</v>
      </c>
      <c r="G9" s="7">
        <f>--(ISEVEN(Table1[[#This Row],[Weeknumber]]))</f>
        <v>0</v>
      </c>
      <c r="H9" s="7">
        <f>WEEKDAY(Table1[[#This Row],[Starting date]],2) + IF(Table1[[#This Row],[Even week]]=1,7,0)</f>
        <v>1</v>
      </c>
      <c r="I9" s="8">
        <f>IF(LEN(Table1[[#This Row],[Starting date]])=0,0,IF(Table1[[#This Row],[Day off]]=1,0,INDEX(tbl_Planning[Number of hours],Table1[[#This Row],[Day index]])))</f>
        <v>0</v>
      </c>
      <c r="K9">
        <v>8</v>
      </c>
      <c r="L9" s="1">
        <v>0</v>
      </c>
      <c r="M9" s="1">
        <v>0</v>
      </c>
      <c r="N9" s="3">
        <f>tbl_Planning[[#This Row],[Ending hour]] - tbl_Planning[[#This Row],[Starting hour]]</f>
        <v>0</v>
      </c>
    </row>
    <row r="10" spans="1:14" x14ac:dyDescent="0.2">
      <c r="A10" s="4">
        <v>42381</v>
      </c>
      <c r="B10" s="5">
        <f>IF(Table1[[#This Row],['#hours]]=0,0,INDEX(tbl_Planning[Starting hour],Table1[[#This Row],[Day index]]))</f>
        <v>0.77083333333333337</v>
      </c>
      <c r="C10" s="6">
        <f>Table1[[#This Row],[Starting date]]</f>
        <v>42381</v>
      </c>
      <c r="D10" s="5">
        <f>IF(Table1[[#This Row],['#hours]]=0,0,INDEX(tbl_Planning[Ending hour],Table1[[#This Row],[Day index]]))</f>
        <v>0.91666666666666663</v>
      </c>
      <c r="E10" s="10">
        <v>0</v>
      </c>
      <c r="F10" s="7">
        <f>WEEKNUM(Table1[[#This Row],[Starting date]]-1)</f>
        <v>3</v>
      </c>
      <c r="G10" s="7">
        <f>--(ISEVEN(Table1[[#This Row],[Weeknumber]]))</f>
        <v>0</v>
      </c>
      <c r="H10" s="7">
        <f>WEEKDAY(Table1[[#This Row],[Starting date]],2) + IF(Table1[[#This Row],[Even week]]=1,7,0)</f>
        <v>2</v>
      </c>
      <c r="I10" s="8">
        <f>IF(LEN(Table1[[#This Row],[Starting date]])=0,0,IF(Table1[[#This Row],[Day off]]=1,0,INDEX(tbl_Planning[Number of hours],Table1[[#This Row],[Day index]])))</f>
        <v>0.14583333333333326</v>
      </c>
      <c r="K10">
        <v>9</v>
      </c>
      <c r="L10" s="1">
        <v>0.77083333333333337</v>
      </c>
      <c r="M10" s="1">
        <v>0.91666666666666663</v>
      </c>
      <c r="N10" s="3">
        <f>tbl_Planning[[#This Row],[Ending hour]] - tbl_Planning[[#This Row],[Starting hour]]</f>
        <v>0.14583333333333326</v>
      </c>
    </row>
    <row r="11" spans="1:14" x14ac:dyDescent="0.2">
      <c r="A11" s="4">
        <v>42382</v>
      </c>
      <c r="B11" s="5">
        <f>IF(Table1[[#This Row],['#hours]]=0,0,INDEX(tbl_Planning[Starting hour],Table1[[#This Row],[Day index]]))</f>
        <v>0.77083333333333337</v>
      </c>
      <c r="C11" s="6">
        <f>Table1[[#This Row],[Starting date]]</f>
        <v>42382</v>
      </c>
      <c r="D11" s="5">
        <f>IF(Table1[[#This Row],['#hours]]=0,0,INDEX(tbl_Planning[Ending hour],Table1[[#This Row],[Day index]]))</f>
        <v>0.91666666666666663</v>
      </c>
      <c r="E11" s="10">
        <v>0</v>
      </c>
      <c r="F11" s="7">
        <f>WEEKNUM(Table1[[#This Row],[Starting date]]-1)</f>
        <v>3</v>
      </c>
      <c r="G11" s="7">
        <f>--(ISEVEN(Table1[[#This Row],[Weeknumber]]))</f>
        <v>0</v>
      </c>
      <c r="H11" s="7">
        <f>WEEKDAY(Table1[[#This Row],[Starting date]],2) + IF(Table1[[#This Row],[Even week]]=1,7,0)</f>
        <v>3</v>
      </c>
      <c r="I11" s="8">
        <f>IF(LEN(Table1[[#This Row],[Starting date]])=0,0,IF(Table1[[#This Row],[Day off]]=1,0,INDEX(tbl_Planning[Number of hours],Table1[[#This Row],[Day index]])))</f>
        <v>0.14583333333333326</v>
      </c>
      <c r="K11">
        <v>10</v>
      </c>
      <c r="L11" s="1">
        <v>0.77083333333333337</v>
      </c>
      <c r="M11" s="1">
        <v>0.91666666666666663</v>
      </c>
      <c r="N11" s="3">
        <f>tbl_Planning[[#This Row],[Ending hour]] - tbl_Planning[[#This Row],[Starting hour]]</f>
        <v>0.14583333333333326</v>
      </c>
    </row>
    <row r="12" spans="1:14" x14ac:dyDescent="0.2">
      <c r="A12" s="4">
        <v>42383</v>
      </c>
      <c r="B12" s="5">
        <f>IF(Table1[[#This Row],['#hours]]=0,0,INDEX(tbl_Planning[Starting hour],Table1[[#This Row],[Day index]]))</f>
        <v>0.77083333333333337</v>
      </c>
      <c r="C12" s="6">
        <f>Table1[[#This Row],[Starting date]]</f>
        <v>42383</v>
      </c>
      <c r="D12" s="5">
        <f>IF(Table1[[#This Row],['#hours]]=0,0,INDEX(tbl_Planning[Ending hour],Table1[[#This Row],[Day index]]))</f>
        <v>0.91666666666666663</v>
      </c>
      <c r="E12" s="10">
        <v>0</v>
      </c>
      <c r="F12" s="7">
        <f>WEEKNUM(Table1[[#This Row],[Starting date]]-1)</f>
        <v>3</v>
      </c>
      <c r="G12" s="7">
        <f>--(ISEVEN(Table1[[#This Row],[Weeknumber]]))</f>
        <v>0</v>
      </c>
      <c r="H12" s="7">
        <f>WEEKDAY(Table1[[#This Row],[Starting date]],2) + IF(Table1[[#This Row],[Even week]]=1,7,0)</f>
        <v>4</v>
      </c>
      <c r="I12" s="8">
        <f>IF(LEN(Table1[[#This Row],[Starting date]])=0,0,IF(Table1[[#This Row],[Day off]]=1,0,INDEX(tbl_Planning[Number of hours],Table1[[#This Row],[Day index]])))</f>
        <v>0.14583333333333326</v>
      </c>
      <c r="K12">
        <v>11</v>
      </c>
      <c r="L12" s="1">
        <v>0</v>
      </c>
      <c r="M12" s="1">
        <v>0</v>
      </c>
      <c r="N12" s="3">
        <f>tbl_Planning[[#This Row],[Ending hour]] - tbl_Planning[[#This Row],[Starting hour]]</f>
        <v>0</v>
      </c>
    </row>
    <row r="13" spans="1:14" x14ac:dyDescent="0.2">
      <c r="A13" s="4">
        <v>42384</v>
      </c>
      <c r="B13" s="5">
        <f>IF(Table1[[#This Row],['#hours]]=0,0,INDEX(tbl_Planning[Starting hour],Table1[[#This Row],[Day index]]))</f>
        <v>0.77083333333333337</v>
      </c>
      <c r="C13" s="6">
        <f>Table1[[#This Row],[Starting date]]</f>
        <v>42384</v>
      </c>
      <c r="D13" s="5">
        <f>IF(Table1[[#This Row],['#hours]]=0,0,INDEX(tbl_Planning[Ending hour],Table1[[#This Row],[Day index]]))</f>
        <v>0.875</v>
      </c>
      <c r="E13" s="10">
        <v>0</v>
      </c>
      <c r="F13" s="7">
        <f>WEEKNUM(Table1[[#This Row],[Starting date]]-1)</f>
        <v>3</v>
      </c>
      <c r="G13" s="7">
        <f>--(ISEVEN(Table1[[#This Row],[Weeknumber]]))</f>
        <v>0</v>
      </c>
      <c r="H13" s="7">
        <f>WEEKDAY(Table1[[#This Row],[Starting date]],2) + IF(Table1[[#This Row],[Even week]]=1,7,0)</f>
        <v>5</v>
      </c>
      <c r="I13" s="8">
        <f>IF(LEN(Table1[[#This Row],[Starting date]])=0,0,IF(Table1[[#This Row],[Day off]]=1,0,INDEX(tbl_Planning[Number of hours],Table1[[#This Row],[Day index]])))</f>
        <v>0.10416666666666663</v>
      </c>
      <c r="K13">
        <v>12</v>
      </c>
      <c r="L13" s="1">
        <v>0.75</v>
      </c>
      <c r="M13" s="1">
        <v>1</v>
      </c>
      <c r="N13" s="3">
        <f>tbl_Planning[[#This Row],[Ending hour]] - tbl_Planning[[#This Row],[Starting hour]]</f>
        <v>0.25</v>
      </c>
    </row>
    <row r="14" spans="1:14" x14ac:dyDescent="0.2">
      <c r="A14" s="4">
        <v>42385</v>
      </c>
      <c r="B14" s="5">
        <f>IF(Table1[[#This Row],['#hours]]=0,0,INDEX(tbl_Planning[Starting hour],Table1[[#This Row],[Day index]]))</f>
        <v>0</v>
      </c>
      <c r="C14" s="6">
        <f>Table1[[#This Row],[Starting date]]</f>
        <v>42385</v>
      </c>
      <c r="D14" s="5">
        <f>IF(Table1[[#This Row],['#hours]]=0,0,INDEX(tbl_Planning[Ending hour],Table1[[#This Row],[Day index]]))</f>
        <v>0</v>
      </c>
      <c r="E14" s="10">
        <v>1</v>
      </c>
      <c r="F14" s="7">
        <f>WEEKNUM(Table1[[#This Row],[Starting date]]-1)</f>
        <v>3</v>
      </c>
      <c r="G14" s="7">
        <f>--(ISEVEN(Table1[[#This Row],[Weeknumber]]))</f>
        <v>0</v>
      </c>
      <c r="H14" s="7">
        <f>WEEKDAY(Table1[[#This Row],[Starting date]],2) + IF(Table1[[#This Row],[Even week]]=1,7,0)</f>
        <v>6</v>
      </c>
      <c r="I14" s="8">
        <f>IF(LEN(Table1[[#This Row],[Starting date]])=0,0,IF(Table1[[#This Row],[Day off]]=1,0,INDEX(tbl_Planning[Number of hours],Table1[[#This Row],[Day index]])))</f>
        <v>0</v>
      </c>
      <c r="K14">
        <v>13</v>
      </c>
      <c r="L14" s="1">
        <v>0.75</v>
      </c>
      <c r="M14" s="1">
        <v>1</v>
      </c>
      <c r="N14" s="3">
        <f>tbl_Planning[[#This Row],[Ending hour]] - tbl_Planning[[#This Row],[Starting hour]]</f>
        <v>0.25</v>
      </c>
    </row>
    <row r="15" spans="1:14" x14ac:dyDescent="0.2">
      <c r="A15" s="4">
        <v>42386</v>
      </c>
      <c r="B15" s="5">
        <f>IF(Table1[[#This Row],['#hours]]=0,0,INDEX(tbl_Planning[Starting hour],Table1[[#This Row],[Day index]]))</f>
        <v>0</v>
      </c>
      <c r="C15" s="6">
        <f>Table1[[#This Row],[Starting date]]</f>
        <v>42386</v>
      </c>
      <c r="D15" s="5">
        <f>IF(Table1[[#This Row],['#hours]]=0,0,INDEX(tbl_Planning[Ending hour],Table1[[#This Row],[Day index]]))</f>
        <v>0</v>
      </c>
      <c r="E15" s="10">
        <v>1</v>
      </c>
      <c r="F15" s="7">
        <f>WEEKNUM(Table1[[#This Row],[Starting date]]-1)</f>
        <v>3</v>
      </c>
      <c r="G15" s="7">
        <f>--(ISEVEN(Table1[[#This Row],[Weeknumber]]))</f>
        <v>0</v>
      </c>
      <c r="H15" s="7">
        <f>WEEKDAY(Table1[[#This Row],[Starting date]],2) + IF(Table1[[#This Row],[Even week]]=1,7,0)</f>
        <v>7</v>
      </c>
      <c r="I15" s="8">
        <f>IF(LEN(Table1[[#This Row],[Starting date]])=0,0,IF(Table1[[#This Row],[Day off]]=1,0,INDEX(tbl_Planning[Number of hours],Table1[[#This Row],[Day index]])))</f>
        <v>0</v>
      </c>
      <c r="K15">
        <v>14</v>
      </c>
      <c r="L15" s="1">
        <v>0.52083333333333337</v>
      </c>
      <c r="M15" s="1">
        <v>0.875</v>
      </c>
      <c r="N15" s="3">
        <f>tbl_Planning[[#This Row],[Ending hour]] - tbl_Planning[[#This Row],[Starting hour]]</f>
        <v>0.35416666666666663</v>
      </c>
    </row>
    <row r="16" spans="1:14" x14ac:dyDescent="0.2">
      <c r="A16" s="4">
        <v>42387</v>
      </c>
      <c r="B16" s="5">
        <f>IF(Table1[[#This Row],['#hours]]=0,0,INDEX(tbl_Planning[Starting hour],Table1[[#This Row],[Day index]]))</f>
        <v>0</v>
      </c>
      <c r="C16" s="6">
        <f>Table1[[#This Row],[Starting date]]</f>
        <v>42387</v>
      </c>
      <c r="D16" s="5">
        <f>IF(Table1[[#This Row],['#hours]]=0,0,INDEX(tbl_Planning[Ending hour],Table1[[#This Row],[Day index]]))</f>
        <v>0</v>
      </c>
      <c r="E16" s="10">
        <v>1</v>
      </c>
      <c r="F16" s="7">
        <f>WEEKNUM(Table1[[#This Row],[Starting date]]-1)</f>
        <v>4</v>
      </c>
      <c r="G16" s="7">
        <f>--(ISEVEN(Table1[[#This Row],[Weeknumber]]))</f>
        <v>1</v>
      </c>
      <c r="H16" s="7">
        <f>WEEKDAY(Table1[[#This Row],[Starting date]],2) + IF(Table1[[#This Row],[Even week]]=1,7,0)</f>
        <v>8</v>
      </c>
      <c r="I16" s="8">
        <f>IF(LEN(Table1[[#This Row],[Starting date]])=0,0,IF(Table1[[#This Row],[Day off]]=1,0,INDEX(tbl_Planning[Number of hours],Table1[[#This Row],[Day index]])))</f>
        <v>0</v>
      </c>
      <c r="K16" s="2" t="s">
        <v>1</v>
      </c>
      <c r="N16" s="3">
        <f>SUBTOTAL(109,tbl_Planning[Number of hours])</f>
        <v>2.0416666666666661</v>
      </c>
    </row>
    <row r="17" spans="1:11" x14ac:dyDescent="0.2">
      <c r="A17" s="4">
        <v>42388</v>
      </c>
      <c r="B17" s="5">
        <f>IF(Table1[[#This Row],['#hours]]=0,0,INDEX(tbl_Planning[Starting hour],Table1[[#This Row],[Day index]]))</f>
        <v>0</v>
      </c>
      <c r="C17" s="6">
        <f>Table1[[#This Row],[Starting date]]</f>
        <v>42388</v>
      </c>
      <c r="D17" s="5">
        <f>IF(Table1[[#This Row],['#hours]]=0,0,INDEX(tbl_Planning[Ending hour],Table1[[#This Row],[Day index]]))</f>
        <v>0</v>
      </c>
      <c r="E17" s="10">
        <v>1</v>
      </c>
      <c r="F17" s="7">
        <f>WEEKNUM(Table1[[#This Row],[Starting date]]-1)</f>
        <v>4</v>
      </c>
      <c r="G17" s="7">
        <f>--(ISEVEN(Table1[[#This Row],[Weeknumber]]))</f>
        <v>1</v>
      </c>
      <c r="H17" s="7">
        <f>WEEKDAY(Table1[[#This Row],[Starting date]],2) + IF(Table1[[#This Row],[Even week]]=1,7,0)</f>
        <v>9</v>
      </c>
      <c r="I17" s="8">
        <f>IF(LEN(Table1[[#This Row],[Starting date]])=0,0,IF(Table1[[#This Row],[Day off]]=1,0,INDEX(tbl_Planning[Number of hours],Table1[[#This Row],[Day index]])))</f>
        <v>0</v>
      </c>
    </row>
    <row r="18" spans="1:11" x14ac:dyDescent="0.2">
      <c r="A18" s="4">
        <v>42389</v>
      </c>
      <c r="B18" s="5">
        <f>IF(Table1[[#This Row],['#hours]]=0,0,INDEX(tbl_Planning[Starting hour],Table1[[#This Row],[Day index]]))</f>
        <v>0.77083333333333337</v>
      </c>
      <c r="C18" s="6">
        <f>Table1[[#This Row],[Starting date]]</f>
        <v>42389</v>
      </c>
      <c r="D18" s="5">
        <f>IF(Table1[[#This Row],['#hours]]=0,0,INDEX(tbl_Planning[Ending hour],Table1[[#This Row],[Day index]]))</f>
        <v>0.91666666666666663</v>
      </c>
      <c r="E18" s="10"/>
      <c r="F18" s="7">
        <f>WEEKNUM(Table1[[#This Row],[Starting date]]-1)</f>
        <v>4</v>
      </c>
      <c r="G18" s="7">
        <f>--(ISEVEN(Table1[[#This Row],[Weeknumber]]))</f>
        <v>1</v>
      </c>
      <c r="H18" s="7">
        <f>WEEKDAY(Table1[[#This Row],[Starting date]],2) + IF(Table1[[#This Row],[Even week]]=1,7,0)</f>
        <v>10</v>
      </c>
      <c r="I18" s="8">
        <f>IF(LEN(Table1[[#This Row],[Starting date]])=0,0,IF(Table1[[#This Row],[Day off]]=1,0,INDEX(tbl_Planning[Number of hours],Table1[[#This Row],[Day index]])))</f>
        <v>0.14583333333333326</v>
      </c>
    </row>
    <row r="19" spans="1:11" x14ac:dyDescent="0.2">
      <c r="A19" s="4">
        <v>42390</v>
      </c>
      <c r="B19" s="5">
        <f>IF(Table1[[#This Row],['#hours]]=0,0,INDEX(tbl_Planning[Starting hour],Table1[[#This Row],[Day index]]))</f>
        <v>0</v>
      </c>
      <c r="C19" s="6">
        <f>Table1[[#This Row],[Starting date]]</f>
        <v>42390</v>
      </c>
      <c r="D19" s="5">
        <f>IF(Table1[[#This Row],['#hours]]=0,0,INDEX(tbl_Planning[Ending hour],Table1[[#This Row],[Day index]]))</f>
        <v>0</v>
      </c>
      <c r="E19" s="10"/>
      <c r="F19" s="7">
        <f>WEEKNUM(Table1[[#This Row],[Starting date]]-1)</f>
        <v>4</v>
      </c>
      <c r="G19" s="7">
        <f>--(ISEVEN(Table1[[#This Row],[Weeknumber]]))</f>
        <v>1</v>
      </c>
      <c r="H19" s="7">
        <f>WEEKDAY(Table1[[#This Row],[Starting date]],2) + IF(Table1[[#This Row],[Even week]]=1,7,0)</f>
        <v>11</v>
      </c>
      <c r="I19" s="8">
        <f>IF(LEN(Table1[[#This Row],[Starting date]])=0,0,IF(Table1[[#This Row],[Day off]]=1,0,INDEX(tbl_Planning[Number of hours],Table1[[#This Row],[Day index]])))</f>
        <v>0</v>
      </c>
    </row>
    <row r="20" spans="1:11" x14ac:dyDescent="0.2">
      <c r="A20" s="4">
        <v>42391</v>
      </c>
      <c r="B20" s="5">
        <f>IF(Table1[[#This Row],['#hours]]=0,0,INDEX(tbl_Planning[Starting hour],Table1[[#This Row],[Day index]]))</f>
        <v>0.75</v>
      </c>
      <c r="C20" s="6">
        <f>Table1[[#This Row],[Starting date]]</f>
        <v>42391</v>
      </c>
      <c r="D20" s="5">
        <f>IF(Table1[[#This Row],['#hours]]=0,0,INDEX(tbl_Planning[Ending hour],Table1[[#This Row],[Day index]]))</f>
        <v>1</v>
      </c>
      <c r="E20" s="10"/>
      <c r="F20" s="7">
        <f>WEEKNUM(Table1[[#This Row],[Starting date]]-1)</f>
        <v>4</v>
      </c>
      <c r="G20" s="7">
        <f>--(ISEVEN(Table1[[#This Row],[Weeknumber]]))</f>
        <v>1</v>
      </c>
      <c r="H20" s="7">
        <f>WEEKDAY(Table1[[#This Row],[Starting date]],2) + IF(Table1[[#This Row],[Even week]]=1,7,0)</f>
        <v>12</v>
      </c>
      <c r="I20" s="8">
        <f>IF(LEN(Table1[[#This Row],[Starting date]])=0,0,IF(Table1[[#This Row],[Day off]]=1,0,INDEX(tbl_Planning[Number of hours],Table1[[#This Row],[Day index]])))</f>
        <v>0.25</v>
      </c>
    </row>
    <row r="21" spans="1:11" x14ac:dyDescent="0.2">
      <c r="A21" s="4">
        <v>42392</v>
      </c>
      <c r="B21" s="5">
        <f>IF(Table1[[#This Row],['#hours]]=0,0,INDEX(tbl_Planning[Starting hour],Table1[[#This Row],[Day index]]))</f>
        <v>0.75</v>
      </c>
      <c r="C21" s="6">
        <f>Table1[[#This Row],[Starting date]]</f>
        <v>42392</v>
      </c>
      <c r="D21" s="5">
        <f>IF(Table1[[#This Row],['#hours]]=0,0,INDEX(tbl_Planning[Ending hour],Table1[[#This Row],[Day index]]))</f>
        <v>1</v>
      </c>
      <c r="E21" s="10">
        <v>0</v>
      </c>
      <c r="F21" s="7">
        <f>WEEKNUM(Table1[[#This Row],[Starting date]]-1)</f>
        <v>4</v>
      </c>
      <c r="G21" s="7">
        <f>--(ISEVEN(Table1[[#This Row],[Weeknumber]]))</f>
        <v>1</v>
      </c>
      <c r="H21" s="7">
        <f>WEEKDAY(Table1[[#This Row],[Starting date]],2) + IF(Table1[[#This Row],[Even week]]=1,7,0)</f>
        <v>13</v>
      </c>
      <c r="I21" s="8">
        <f>IF(LEN(Table1[[#This Row],[Starting date]])=0,0,IF(Table1[[#This Row],[Day off]]=1,0,INDEX(tbl_Planning[Number of hours],Table1[[#This Row],[Day index]])))</f>
        <v>0.25</v>
      </c>
    </row>
    <row r="22" spans="1:11" x14ac:dyDescent="0.2">
      <c r="A22" s="4">
        <v>42393</v>
      </c>
      <c r="B22" s="5">
        <f>IF(Table1[[#This Row],['#hours]]=0,0,INDEX(tbl_Planning[Starting hour],Table1[[#This Row],[Day index]]))</f>
        <v>0.52083333333333337</v>
      </c>
      <c r="C22" s="6">
        <f>Table1[[#This Row],[Starting date]]</f>
        <v>42393</v>
      </c>
      <c r="D22" s="5">
        <f>IF(Table1[[#This Row],['#hours]]=0,0,INDEX(tbl_Planning[Ending hour],Table1[[#This Row],[Day index]]))</f>
        <v>0.875</v>
      </c>
      <c r="E22" s="10">
        <v>0</v>
      </c>
      <c r="F22" s="7">
        <f>WEEKNUM(Table1[[#This Row],[Starting date]]-1)</f>
        <v>4</v>
      </c>
      <c r="G22" s="7">
        <f>--(ISEVEN(Table1[[#This Row],[Weeknumber]]))</f>
        <v>1</v>
      </c>
      <c r="H22" s="7">
        <f>WEEKDAY(Table1[[#This Row],[Starting date]],2) + IF(Table1[[#This Row],[Even week]]=1,7,0)</f>
        <v>14</v>
      </c>
      <c r="I22" s="8">
        <f>IF(LEN(Table1[[#This Row],[Starting date]])=0,0,IF(Table1[[#This Row],[Day off]]=1,0,INDEX(tbl_Planning[Number of hours],Table1[[#This Row],[Day index]])))</f>
        <v>0.35416666666666663</v>
      </c>
    </row>
    <row r="23" spans="1:11" x14ac:dyDescent="0.2">
      <c r="A23" s="4">
        <v>42394</v>
      </c>
      <c r="B23" s="5">
        <f>IF(Table1[[#This Row],['#hours]]=0,0,INDEX(tbl_Planning[Starting hour],Table1[[#This Row],[Day index]]))</f>
        <v>0</v>
      </c>
      <c r="C23" s="6">
        <f>Table1[[#This Row],[Starting date]]</f>
        <v>42394</v>
      </c>
      <c r="D23" s="5">
        <f>IF(Table1[[#This Row],['#hours]]=0,0,INDEX(tbl_Planning[Ending hour],Table1[[#This Row],[Day index]]))</f>
        <v>0</v>
      </c>
      <c r="E23" s="10">
        <v>0</v>
      </c>
      <c r="F23" s="7">
        <f>WEEKNUM(Table1[[#This Row],[Starting date]]-1)</f>
        <v>5</v>
      </c>
      <c r="G23" s="7">
        <f>--(ISEVEN(Table1[[#This Row],[Weeknumber]]))</f>
        <v>0</v>
      </c>
      <c r="H23" s="7">
        <f>WEEKDAY(Table1[[#This Row],[Starting date]],2) + IF(Table1[[#This Row],[Even week]]=1,7,0)</f>
        <v>1</v>
      </c>
      <c r="I23" s="8">
        <f>IF(LEN(Table1[[#This Row],[Starting date]])=0,0,IF(Table1[[#This Row],[Day off]]=1,0,INDEX(tbl_Planning[Number of hours],Table1[[#This Row],[Day index]])))</f>
        <v>0</v>
      </c>
    </row>
    <row r="24" spans="1:11" x14ac:dyDescent="0.2">
      <c r="A24" s="4">
        <v>42395</v>
      </c>
      <c r="B24" s="5">
        <f>IF(Table1[[#This Row],['#hours]]=0,0,INDEX(tbl_Planning[Starting hour],Table1[[#This Row],[Day index]]))</f>
        <v>0.77083333333333337</v>
      </c>
      <c r="C24" s="6">
        <f>Table1[[#This Row],[Starting date]]</f>
        <v>42395</v>
      </c>
      <c r="D24" s="5">
        <f>IF(Table1[[#This Row],['#hours]]=0,0,INDEX(tbl_Planning[Ending hour],Table1[[#This Row],[Day index]]))</f>
        <v>0.91666666666666663</v>
      </c>
      <c r="E24" s="10">
        <v>0</v>
      </c>
      <c r="F24" s="7">
        <f>WEEKNUM(Table1[[#This Row],[Starting date]]-1)</f>
        <v>5</v>
      </c>
      <c r="G24" s="7">
        <f>--(ISEVEN(Table1[[#This Row],[Weeknumber]]))</f>
        <v>0</v>
      </c>
      <c r="H24" s="7">
        <f>WEEKDAY(Table1[[#This Row],[Starting date]],2) + IF(Table1[[#This Row],[Even week]]=1,7,0)</f>
        <v>2</v>
      </c>
      <c r="I24" s="8">
        <f>IF(LEN(Table1[[#This Row],[Starting date]])=0,0,IF(Table1[[#This Row],[Day off]]=1,0,INDEX(tbl_Planning[Number of hours],Table1[[#This Row],[Day index]])))</f>
        <v>0.14583333333333326</v>
      </c>
      <c r="K24" s="2"/>
    </row>
    <row r="25" spans="1:11" x14ac:dyDescent="0.2">
      <c r="A25" s="4">
        <v>42396</v>
      </c>
      <c r="B25" s="5">
        <f>IF(Table1[[#This Row],['#hours]]=0,0,INDEX(tbl_Planning[Starting hour],Table1[[#This Row],[Day index]]))</f>
        <v>0.77083333333333337</v>
      </c>
      <c r="C25" s="6">
        <f>Table1[[#This Row],[Starting date]]</f>
        <v>42396</v>
      </c>
      <c r="D25" s="5">
        <f>IF(Table1[[#This Row],['#hours]]=0,0,INDEX(tbl_Planning[Ending hour],Table1[[#This Row],[Day index]]))</f>
        <v>0.91666666666666663</v>
      </c>
      <c r="E25" s="10">
        <v>0</v>
      </c>
      <c r="F25" s="7">
        <f>WEEKNUM(Table1[[#This Row],[Starting date]]-1)</f>
        <v>5</v>
      </c>
      <c r="G25" s="7">
        <f>--(ISEVEN(Table1[[#This Row],[Weeknumber]]))</f>
        <v>0</v>
      </c>
      <c r="H25" s="7">
        <f>WEEKDAY(Table1[[#This Row],[Starting date]],2) + IF(Table1[[#This Row],[Even week]]=1,7,0)</f>
        <v>3</v>
      </c>
      <c r="I25" s="8">
        <f>IF(LEN(Table1[[#This Row],[Starting date]])=0,0,IF(Table1[[#This Row],[Day off]]=1,0,INDEX(tbl_Planning[Number of hours],Table1[[#This Row],[Day index]])))</f>
        <v>0.14583333333333326</v>
      </c>
    </row>
    <row r="26" spans="1:11" x14ac:dyDescent="0.2">
      <c r="A26" s="4">
        <v>42397</v>
      </c>
      <c r="B26" s="5">
        <f>IF(Table1[[#This Row],['#hours]]=0,0,INDEX(tbl_Planning[Starting hour],Table1[[#This Row],[Day index]]))</f>
        <v>0.77083333333333337</v>
      </c>
      <c r="C26" s="6">
        <f>Table1[[#This Row],[Starting date]]</f>
        <v>42397</v>
      </c>
      <c r="D26" s="5">
        <f>IF(Table1[[#This Row],['#hours]]=0,0,INDEX(tbl_Planning[Ending hour],Table1[[#This Row],[Day index]]))</f>
        <v>0.91666666666666663</v>
      </c>
      <c r="E26" s="10">
        <v>0</v>
      </c>
      <c r="F26" s="7">
        <f>WEEKNUM(Table1[[#This Row],[Starting date]]-1)</f>
        <v>5</v>
      </c>
      <c r="G26" s="7">
        <f>--(ISEVEN(Table1[[#This Row],[Weeknumber]]))</f>
        <v>0</v>
      </c>
      <c r="H26" s="7">
        <f>WEEKDAY(Table1[[#This Row],[Starting date]],2) + IF(Table1[[#This Row],[Even week]]=1,7,0)</f>
        <v>4</v>
      </c>
      <c r="I26" s="8">
        <f>IF(LEN(Table1[[#This Row],[Starting date]])=0,0,IF(Table1[[#This Row],[Day off]]=1,0,INDEX(tbl_Planning[Number of hours],Table1[[#This Row],[Day index]])))</f>
        <v>0.14583333333333326</v>
      </c>
    </row>
    <row r="27" spans="1:11" x14ac:dyDescent="0.2">
      <c r="A27" s="4">
        <v>42398</v>
      </c>
      <c r="B27" s="5">
        <f>IF(Table1[[#This Row],['#hours]]=0,0,INDEX(tbl_Planning[Starting hour],Table1[[#This Row],[Day index]]))</f>
        <v>0.77083333333333337</v>
      </c>
      <c r="C27" s="6">
        <f>Table1[[#This Row],[Starting date]]</f>
        <v>42398</v>
      </c>
      <c r="D27" s="5">
        <f>IF(Table1[[#This Row],['#hours]]=0,0,INDEX(tbl_Planning[Ending hour],Table1[[#This Row],[Day index]]))</f>
        <v>0.875</v>
      </c>
      <c r="E27" s="10">
        <v>0</v>
      </c>
      <c r="F27" s="7">
        <f>WEEKNUM(Table1[[#This Row],[Starting date]]-1)</f>
        <v>5</v>
      </c>
      <c r="G27" s="7">
        <f>--(ISEVEN(Table1[[#This Row],[Weeknumber]]))</f>
        <v>0</v>
      </c>
      <c r="H27" s="7">
        <f>WEEKDAY(Table1[[#This Row],[Starting date]],2) + IF(Table1[[#This Row],[Even week]]=1,7,0)</f>
        <v>5</v>
      </c>
      <c r="I27" s="8">
        <f>IF(LEN(Table1[[#This Row],[Starting date]])=0,0,IF(Table1[[#This Row],[Day off]]=1,0,INDEX(tbl_Planning[Number of hours],Table1[[#This Row],[Day index]])))</f>
        <v>0.10416666666666663</v>
      </c>
    </row>
    <row r="28" spans="1:11" x14ac:dyDescent="0.2">
      <c r="A28" s="4">
        <v>42399</v>
      </c>
      <c r="B28" s="5">
        <f>IF(Table1[[#This Row],['#hours]]=0,0,INDEX(tbl_Planning[Starting hour],Table1[[#This Row],[Day index]]))</f>
        <v>0.52083333333333337</v>
      </c>
      <c r="C28" s="6">
        <f>Table1[[#This Row],[Starting date]]</f>
        <v>42399</v>
      </c>
      <c r="D28" s="5">
        <f>IF(Table1[[#This Row],['#hours]]=0,0,INDEX(tbl_Planning[Ending hour],Table1[[#This Row],[Day index]]))</f>
        <v>0.875</v>
      </c>
      <c r="E28" s="10">
        <v>0</v>
      </c>
      <c r="F28" s="7">
        <f>WEEKNUM(Table1[[#This Row],[Starting date]]-1)</f>
        <v>5</v>
      </c>
      <c r="G28" s="7">
        <f>--(ISEVEN(Table1[[#This Row],[Weeknumber]]))</f>
        <v>0</v>
      </c>
      <c r="H28" s="7">
        <f>WEEKDAY(Table1[[#This Row],[Starting date]],2) + IF(Table1[[#This Row],[Even week]]=1,7,0)</f>
        <v>6</v>
      </c>
      <c r="I28" s="8">
        <f>IF(LEN(Table1[[#This Row],[Starting date]])=0,0,IF(Table1[[#This Row],[Day off]]=1,0,INDEX(tbl_Planning[Number of hours],Table1[[#This Row],[Day index]])))</f>
        <v>0.35416666666666663</v>
      </c>
    </row>
    <row r="29" spans="1:11" x14ac:dyDescent="0.2">
      <c r="A29" s="4">
        <v>42400</v>
      </c>
      <c r="B29" s="5">
        <f>IF(Table1[[#This Row],['#hours]]=0,0,INDEX(tbl_Planning[Starting hour],Table1[[#This Row],[Day index]]))</f>
        <v>0</v>
      </c>
      <c r="C29" s="6">
        <f>Table1[[#This Row],[Starting date]]</f>
        <v>42400</v>
      </c>
      <c r="D29" s="5">
        <f>IF(Table1[[#This Row],['#hours]]=0,0,INDEX(tbl_Planning[Ending hour],Table1[[#This Row],[Day index]]))</f>
        <v>0</v>
      </c>
      <c r="E29" s="10">
        <v>0</v>
      </c>
      <c r="F29" s="7">
        <f>WEEKNUM(Table1[[#This Row],[Starting date]]-1)</f>
        <v>5</v>
      </c>
      <c r="G29" s="7">
        <f>--(ISEVEN(Table1[[#This Row],[Weeknumber]]))</f>
        <v>0</v>
      </c>
      <c r="H29" s="7">
        <f>WEEKDAY(Table1[[#This Row],[Starting date]],2) + IF(Table1[[#This Row],[Even week]]=1,7,0)</f>
        <v>7</v>
      </c>
      <c r="I29" s="8">
        <f>IF(LEN(Table1[[#This Row],[Starting date]])=0,0,IF(Table1[[#This Row],[Day off]]=1,0,INDEX(tbl_Planning[Number of hours],Table1[[#This Row],[Day index]])))</f>
        <v>0</v>
      </c>
    </row>
    <row r="30" spans="1:11" x14ac:dyDescent="0.2">
      <c r="A30" s="4">
        <v>42401</v>
      </c>
      <c r="B30" s="5">
        <f>IF(Table1[[#This Row],['#hours]]=0,0,INDEX(tbl_Planning[Starting hour],Table1[[#This Row],[Day index]]))</f>
        <v>0</v>
      </c>
      <c r="C30" s="6">
        <f>Table1[[#This Row],[Starting date]]</f>
        <v>42401</v>
      </c>
      <c r="D30" s="5">
        <f>IF(Table1[[#This Row],['#hours]]=0,0,INDEX(tbl_Planning[Ending hour],Table1[[#This Row],[Day index]]))</f>
        <v>0</v>
      </c>
      <c r="E30" s="10">
        <v>0</v>
      </c>
      <c r="F30" s="7">
        <f>WEEKNUM(Table1[[#This Row],[Starting date]]-1)</f>
        <v>6</v>
      </c>
      <c r="G30" s="7">
        <f>--(ISEVEN(Table1[[#This Row],[Weeknumber]]))</f>
        <v>1</v>
      </c>
      <c r="H30" s="7">
        <f>WEEKDAY(Table1[[#This Row],[Starting date]],2) + IF(Table1[[#This Row],[Even week]]=1,7,0)</f>
        <v>8</v>
      </c>
      <c r="I30" s="8">
        <f>IF(LEN(Table1[[#This Row],[Starting date]])=0,0,IF(Table1[[#This Row],[Day off]]=1,0,INDEX(tbl_Planning[Number of hours],Table1[[#This Row],[Day index]])))</f>
        <v>0</v>
      </c>
    </row>
    <row r="31" spans="1:11" x14ac:dyDescent="0.2">
      <c r="A31" s="4">
        <v>42402</v>
      </c>
      <c r="B31" s="5">
        <f>IF(Table1[[#This Row],['#hours]]=0,0,INDEX(tbl_Planning[Starting hour],Table1[[#This Row],[Day index]]))</f>
        <v>0.77083333333333337</v>
      </c>
      <c r="C31" s="6">
        <f>Table1[[#This Row],[Starting date]]</f>
        <v>42402</v>
      </c>
      <c r="D31" s="5">
        <f>IF(Table1[[#This Row],['#hours]]=0,0,INDEX(tbl_Planning[Ending hour],Table1[[#This Row],[Day index]]))</f>
        <v>0.91666666666666663</v>
      </c>
      <c r="E31" s="10">
        <v>0</v>
      </c>
      <c r="F31" s="7">
        <f>WEEKNUM(Table1[[#This Row],[Starting date]]-1)</f>
        <v>6</v>
      </c>
      <c r="G31" s="7">
        <f>--(ISEVEN(Table1[[#This Row],[Weeknumber]]))</f>
        <v>1</v>
      </c>
      <c r="H31" s="7">
        <f>WEEKDAY(Table1[[#This Row],[Starting date]],2) + IF(Table1[[#This Row],[Even week]]=1,7,0)</f>
        <v>9</v>
      </c>
      <c r="I31" s="8">
        <f>IF(LEN(Table1[[#This Row],[Starting date]])=0,0,IF(Table1[[#This Row],[Day off]]=1,0,INDEX(tbl_Planning[Number of hours],Table1[[#This Row],[Day index]])))</f>
        <v>0.14583333333333326</v>
      </c>
    </row>
    <row r="32" spans="1:11" x14ac:dyDescent="0.2">
      <c r="A32" s="4">
        <v>42403</v>
      </c>
      <c r="B32" s="5">
        <f>IF(Table1[[#This Row],['#hours]]=0,0,INDEX(tbl_Planning[Starting hour],Table1[[#This Row],[Day index]]))</f>
        <v>0.77083333333333337</v>
      </c>
      <c r="C32" s="6">
        <f>Table1[[#This Row],[Starting date]]</f>
        <v>42403</v>
      </c>
      <c r="D32" s="5">
        <f>IF(Table1[[#This Row],['#hours]]=0,0,INDEX(tbl_Planning[Ending hour],Table1[[#This Row],[Day index]]))</f>
        <v>0.91666666666666663</v>
      </c>
      <c r="E32" s="10">
        <v>0</v>
      </c>
      <c r="F32" s="7">
        <f>WEEKNUM(Table1[[#This Row],[Starting date]]-1)</f>
        <v>6</v>
      </c>
      <c r="G32" s="7">
        <f>--(ISEVEN(Table1[[#This Row],[Weeknumber]]))</f>
        <v>1</v>
      </c>
      <c r="H32" s="7">
        <f>WEEKDAY(Table1[[#This Row],[Starting date]],2) + IF(Table1[[#This Row],[Even week]]=1,7,0)</f>
        <v>10</v>
      </c>
      <c r="I32" s="8">
        <f>IF(LEN(Table1[[#This Row],[Starting date]])=0,0,IF(Table1[[#This Row],[Day off]]=1,0,INDEX(tbl_Planning[Number of hours],Table1[[#This Row],[Day index]])))</f>
        <v>0.14583333333333326</v>
      </c>
    </row>
    <row r="33" spans="1:9" x14ac:dyDescent="0.2">
      <c r="A33" s="4">
        <v>42404</v>
      </c>
      <c r="B33" s="5">
        <f>IF(Table1[[#This Row],['#hours]]=0,0,INDEX(tbl_Planning[Starting hour],Table1[[#This Row],[Day index]]))</f>
        <v>0</v>
      </c>
      <c r="C33" s="6">
        <f>Table1[[#This Row],[Starting date]]</f>
        <v>42404</v>
      </c>
      <c r="D33" s="5">
        <f>IF(Table1[[#This Row],['#hours]]=0,0,INDEX(tbl_Planning[Ending hour],Table1[[#This Row],[Day index]]))</f>
        <v>0</v>
      </c>
      <c r="E33" s="10">
        <v>0</v>
      </c>
      <c r="F33" s="7">
        <f>WEEKNUM(Table1[[#This Row],[Starting date]]-1)</f>
        <v>6</v>
      </c>
      <c r="G33" s="7">
        <f>--(ISEVEN(Table1[[#This Row],[Weeknumber]]))</f>
        <v>1</v>
      </c>
      <c r="H33" s="7">
        <f>WEEKDAY(Table1[[#This Row],[Starting date]],2) + IF(Table1[[#This Row],[Even week]]=1,7,0)</f>
        <v>11</v>
      </c>
      <c r="I33" s="8">
        <f>IF(LEN(Table1[[#This Row],[Starting date]])=0,0,IF(Table1[[#This Row],[Day off]]=1,0,INDEX(tbl_Planning[Number of hours],Table1[[#This Row],[Day index]])))</f>
        <v>0</v>
      </c>
    </row>
    <row r="34" spans="1:9" x14ac:dyDescent="0.2">
      <c r="A34" s="4">
        <v>42405</v>
      </c>
      <c r="B34" s="5">
        <f>IF(Table1[[#This Row],['#hours]]=0,0,INDEX(tbl_Planning[Starting hour],Table1[[#This Row],[Day index]]))</f>
        <v>0.75</v>
      </c>
      <c r="C34" s="6">
        <f>Table1[[#This Row],[Starting date]]</f>
        <v>42405</v>
      </c>
      <c r="D34" s="5">
        <f>IF(Table1[[#This Row],['#hours]]=0,0,INDEX(tbl_Planning[Ending hour],Table1[[#This Row],[Day index]]))</f>
        <v>1</v>
      </c>
      <c r="E34" s="10">
        <v>0</v>
      </c>
      <c r="F34" s="9">
        <f>WEEKNUM(Table1[[#This Row],[Starting date]]-1)</f>
        <v>6</v>
      </c>
      <c r="G34" s="9">
        <f>--(ISEVEN(Table1[[#This Row],[Weeknumber]]))</f>
        <v>1</v>
      </c>
      <c r="H34" s="9">
        <f>WEEKDAY(Table1[[#This Row],[Starting date]],2) + IF(Table1[[#This Row],[Even week]]=1,7,0)</f>
        <v>12</v>
      </c>
      <c r="I34" s="8">
        <f>IF(LEN(Table1[[#This Row],[Starting date]])=0,0,IF(Table1[[#This Row],[Day off]]=1,0,INDEX(tbl_Planning[Number of hours],Table1[[#This Row],[Day index]])))</f>
        <v>0.25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Company>Aexis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2008-12-01T22:42:44Z</dcterms:created>
  <dcterms:modified xsi:type="dcterms:W3CDTF">2016-01-02T19:12:22Z</dcterms:modified>
</cp:coreProperties>
</file>