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120" yWindow="150" windowWidth="19095" windowHeight="8415"/>
  </bookViews>
  <sheets>
    <sheet name="Sheet1" sheetId="1" r:id="rId1"/>
  </sheets>
  <definedNames>
    <definedName name="Amount_in_EUR">Sheet1!XFD1 * input_USD_per_EUR</definedName>
    <definedName name="Anderlecht">Sheet1!$E$23:$I$23</definedName>
    <definedName name="Bergen">Sheet1!$E$24:$I$24</definedName>
    <definedName name="BTW_perc_hoog">0.21</definedName>
    <definedName name="BTW_perc_laag">0.06</definedName>
    <definedName name="Cercle_Brugge">Sheet1!$E$25:$I$25</definedName>
    <definedName name="Charleroi">Sheet1!$E$26:$I$26</definedName>
    <definedName name="Club_Brugge">Sheet1!$E$27:$I$27</definedName>
    <definedName name="Genk">Sheet1!$E$28:$I$28</definedName>
    <definedName name="Gent">Sheet1!$E$29:$I$29</definedName>
    <definedName name="input_USD_per_EUR">Sheet1!$O$12</definedName>
    <definedName name="Kortrijk">Sheet1!$E$30:$I$30</definedName>
    <definedName name="KV_Mechelen">Sheet1!$E$31:$I$31</definedName>
    <definedName name="lengte_Pythagoras">SQRT(Sheet1!XFC1^2+Sheet1!XFD1^2)</definedName>
    <definedName name="Lierse">Sheet1!$E$32:$I$32</definedName>
    <definedName name="mijn_cellen">Sheet1!$B$13:$C$16</definedName>
    <definedName name="mijn_cellen_kolom_ernaast">OFFSET(mijn_cellen,,1)</definedName>
    <definedName name="mijn_cellen_met_formule">OFFSET(Sheet1!$B$13,0,0,COUNTA(Sheet1!$B:$B),COUNTA(Sheet1!$13:$13))</definedName>
    <definedName name="oppervlakte_cirkel">PI()*Sheet1!A1048576^2</definedName>
    <definedName name="ploegen">Sheet1!$A$7:$A$11</definedName>
    <definedName name="Seizoen_1">Sheet1!$E$23:$E$32</definedName>
    <definedName name="Seizoen_2">Sheet1!$F$23:$F$32</definedName>
    <definedName name="Seizoen_3">Sheet1!$G$23:$G$32</definedName>
    <definedName name="Seizoen_4">Sheet1!$H$23:$H$32</definedName>
    <definedName name="Seizoen_5">Sheet1!$I$23:$I$32</definedName>
    <definedName name="wimpie">INDIRECT("Sheet1!1:3")</definedName>
  </definedNames>
  <calcPr calcId="152511"/>
</workbook>
</file>

<file path=xl/calcChain.xml><?xml version="1.0" encoding="utf-8"?>
<calcChain xmlns="http://schemas.openxmlformats.org/spreadsheetml/2006/main">
  <c r="Q16" i="1" l="1"/>
  <c r="K29" i="1"/>
  <c r="K28" i="1"/>
  <c r="K27" i="1"/>
  <c r="K26" i="1"/>
  <c r="L28" i="1"/>
  <c r="L29" i="1"/>
  <c r="L27" i="1"/>
  <c r="L26" i="1"/>
  <c r="E14" i="1" l="1"/>
  <c r="E15" i="1"/>
  <c r="P14" i="1"/>
  <c r="F3" i="1"/>
  <c r="E16" i="1"/>
  <c r="F15" i="1"/>
  <c r="F16" i="1"/>
  <c r="F14" i="1"/>
</calcChain>
</file>

<file path=xl/sharedStrings.xml><?xml version="1.0" encoding="utf-8"?>
<sst xmlns="http://schemas.openxmlformats.org/spreadsheetml/2006/main" count="33" uniqueCount="25">
  <si>
    <t>cellen</t>
  </si>
  <si>
    <t>ploeg 1</t>
  </si>
  <si>
    <t>ploeg 2</t>
  </si>
  <si>
    <t>ploeg 3</t>
  </si>
  <si>
    <t>ploeg 4</t>
  </si>
  <si>
    <t>ploeg 5</t>
  </si>
  <si>
    <t>Pythagoras:</t>
  </si>
  <si>
    <t>Anderlecht</t>
  </si>
  <si>
    <t>Bergen</t>
  </si>
  <si>
    <t>Cercle Brugge</t>
  </si>
  <si>
    <t>Charleroi</t>
  </si>
  <si>
    <t>Club Brugge</t>
  </si>
  <si>
    <t>Genk</t>
  </si>
  <si>
    <t>Gent</t>
  </si>
  <si>
    <t>Kortrijk</t>
  </si>
  <si>
    <t>KV Mechelen</t>
  </si>
  <si>
    <t>Lierse</t>
  </si>
  <si>
    <t>Seizoen 1</t>
  </si>
  <si>
    <t>Seizoen 2</t>
  </si>
  <si>
    <t>Seizoen 3</t>
  </si>
  <si>
    <t>Seizoen 4</t>
  </si>
  <si>
    <t>Seizoen 5</t>
  </si>
  <si>
    <t>Getal voor in de cel "Lierse, seizoen 4":</t>
  </si>
  <si>
    <t>Klik op de cel hieronder:</t>
  </si>
  <si>
    <t>Nog eentje: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</si>
</sst>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2" fillId="3" borderId="0" xfId="0" applyFont="1" applyFill="1"/>
    <xf numFmtId="164" fontId="2" fillId="3" borderId="0" xfId="0" applyNumberFormat="1" applyFont="1" applyFill="1"/>
    <xf numFmtId="44" fontId="2" fillId="3" borderId="0" xfId="1" applyFont="1" applyFill="1"/>
    <xf numFmtId="0" fontId="3" fillId="0" borderId="0" xfId="0" applyFont="1"/>
    <xf numFmtId="0" fontId="0" fillId="0" borderId="1" xfId="0" applyBorder="1"/>
    <xf numFmtId="0" fontId="0" fillId="2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32"/>
  <sheetViews>
    <sheetView tabSelected="1" workbookViewId="0"/>
  </sheetViews>
  <sheetFormatPr defaultRowHeight="15" x14ac:dyDescent="0.25"/>
  <cols>
    <col min="1" max="1" width="13.28515625" bestFit="1" customWidth="1"/>
    <col min="2" max="2" width="9.85546875" customWidth="1"/>
    <col min="3" max="4" width="13.28515625" bestFit="1" customWidth="1"/>
    <col min="6" max="6" width="8.85546875" customWidth="1"/>
    <col min="10" max="10" width="2.140625" customWidth="1"/>
    <col min="12" max="12" width="78.42578125" customWidth="1"/>
    <col min="15" max="15" width="10.28515625" bestFit="1" customWidth="1"/>
    <col min="17" max="17" width="11.42578125" bestFit="1" customWidth="1"/>
  </cols>
  <sheetData>
    <row r="2" spans="1:17" x14ac:dyDescent="0.25">
      <c r="D2" t="s">
        <v>6</v>
      </c>
    </row>
    <row r="3" spans="1:17" x14ac:dyDescent="0.25">
      <c r="D3">
        <v>3</v>
      </c>
      <c r="E3">
        <v>4</v>
      </c>
      <c r="F3">
        <f>lengte_Pythagoras</f>
        <v>5</v>
      </c>
    </row>
    <row r="7" spans="1:17" x14ac:dyDescent="0.25">
      <c r="A7" t="s">
        <v>1</v>
      </c>
      <c r="C7" t="s">
        <v>23</v>
      </c>
    </row>
    <row r="8" spans="1:17" x14ac:dyDescent="0.25">
      <c r="A8" t="s">
        <v>2</v>
      </c>
      <c r="C8" s="1" t="s">
        <v>3</v>
      </c>
    </row>
    <row r="9" spans="1:17" x14ac:dyDescent="0.25">
      <c r="A9" t="s">
        <v>3</v>
      </c>
    </row>
    <row r="10" spans="1:17" x14ac:dyDescent="0.25">
      <c r="A10" t="s">
        <v>4</v>
      </c>
    </row>
    <row r="11" spans="1:17" x14ac:dyDescent="0.25">
      <c r="A11" t="s">
        <v>5</v>
      </c>
      <c r="N11" s="2"/>
      <c r="O11" s="2"/>
      <c r="P11" s="2"/>
      <c r="Q11" s="2"/>
    </row>
    <row r="12" spans="1:17" x14ac:dyDescent="0.25">
      <c r="N12" s="2"/>
      <c r="O12" s="2">
        <v>0.74080000000000001</v>
      </c>
      <c r="P12" s="2"/>
      <c r="Q12" s="2"/>
    </row>
    <row r="13" spans="1:17" x14ac:dyDescent="0.25">
      <c r="B13" t="s">
        <v>0</v>
      </c>
      <c r="C13" t="s">
        <v>0</v>
      </c>
      <c r="N13" s="2"/>
      <c r="O13" s="2"/>
      <c r="P13" s="2"/>
      <c r="Q13" s="2"/>
    </row>
    <row r="14" spans="1:17" x14ac:dyDescent="0.25">
      <c r="B14" t="s">
        <v>0</v>
      </c>
      <c r="C14" t="s">
        <v>0</v>
      </c>
      <c r="E14">
        <f ca="1">ROWS(mijn_cellen_kolom_ernaast)</f>
        <v>4</v>
      </c>
      <c r="F14" t="str">
        <f ca="1">_xlfn.FORMULATEXT(E14)</f>
        <v>=ROWS(mijn_cellen_kolom_ernaast)</v>
      </c>
      <c r="N14" s="2"/>
      <c r="O14" s="3">
        <v>1000</v>
      </c>
      <c r="P14" s="4">
        <f>Amount_in_EUR</f>
        <v>740.80000000000007</v>
      </c>
      <c r="Q14" s="2"/>
    </row>
    <row r="15" spans="1:17" x14ac:dyDescent="0.25">
      <c r="B15" t="s">
        <v>0</v>
      </c>
      <c r="C15" t="s">
        <v>0</v>
      </c>
      <c r="E15">
        <f ca="1">COLUMNS(mijn_cellen_kolom_ernaast)</f>
        <v>2</v>
      </c>
      <c r="F15" t="str">
        <f ca="1">_xlfn.FORMULATEXT(E15)</f>
        <v>=COLUMNS(mijn_cellen_kolom_ernaast)</v>
      </c>
      <c r="N15" s="2"/>
      <c r="O15" s="2"/>
      <c r="P15" s="2"/>
      <c r="Q15" s="2" t="s">
        <v>24</v>
      </c>
    </row>
    <row r="16" spans="1:17" x14ac:dyDescent="0.25">
      <c r="B16" t="s">
        <v>0</v>
      </c>
      <c r="C16" t="s">
        <v>0</v>
      </c>
      <c r="E16">
        <f ca="1">COUNTA(mijn_cellen_met_formule)</f>
        <v>8</v>
      </c>
      <c r="F16" t="str">
        <f ca="1">_xlfn.FORMULATEXT(E16)</f>
        <v>=COUNTA(mijn_cellen_met_formule)</v>
      </c>
      <c r="N16" s="2"/>
      <c r="O16" s="2"/>
      <c r="P16" s="3">
        <v>40</v>
      </c>
      <c r="Q16" s="4">
        <f>Amount_in_EUR</f>
        <v>29.632000000000001</v>
      </c>
    </row>
    <row r="22" spans="4:12" x14ac:dyDescent="0.25">
      <c r="E22" s="5" t="s">
        <v>17</v>
      </c>
      <c r="F22" s="5" t="s">
        <v>18</v>
      </c>
      <c r="G22" s="5" t="s">
        <v>19</v>
      </c>
      <c r="H22" s="5" t="s">
        <v>20</v>
      </c>
      <c r="I22" s="5" t="s">
        <v>21</v>
      </c>
    </row>
    <row r="23" spans="4:12" x14ac:dyDescent="0.25">
      <c r="D23" s="5" t="s">
        <v>7</v>
      </c>
      <c r="E23" s="6">
        <v>3</v>
      </c>
      <c r="F23" s="6">
        <v>3</v>
      </c>
      <c r="G23" s="6">
        <v>1</v>
      </c>
      <c r="H23" s="6">
        <v>5</v>
      </c>
      <c r="I23" s="6">
        <v>6</v>
      </c>
    </row>
    <row r="24" spans="4:12" x14ac:dyDescent="0.25">
      <c r="D24" s="5" t="s">
        <v>8</v>
      </c>
      <c r="E24" s="6">
        <v>7</v>
      </c>
      <c r="F24" s="6">
        <v>9</v>
      </c>
      <c r="G24" s="6">
        <v>4</v>
      </c>
      <c r="H24" s="6">
        <v>8</v>
      </c>
      <c r="I24" s="6">
        <v>4</v>
      </c>
      <c r="K24" t="s">
        <v>22</v>
      </c>
    </row>
    <row r="25" spans="4:12" x14ac:dyDescent="0.25">
      <c r="D25" s="5" t="s">
        <v>9</v>
      </c>
      <c r="E25" s="6">
        <v>2</v>
      </c>
      <c r="F25" s="6">
        <v>7</v>
      </c>
      <c r="G25" s="6">
        <v>3</v>
      </c>
      <c r="H25" s="6">
        <v>5</v>
      </c>
      <c r="I25" s="6">
        <v>6</v>
      </c>
    </row>
    <row r="26" spans="4:12" x14ac:dyDescent="0.25">
      <c r="D26" s="5" t="s">
        <v>10</v>
      </c>
      <c r="E26" s="6">
        <v>8</v>
      </c>
      <c r="F26" s="6">
        <v>3</v>
      </c>
      <c r="G26" s="6">
        <v>4</v>
      </c>
      <c r="H26" s="6">
        <v>8</v>
      </c>
      <c r="I26" s="6">
        <v>3</v>
      </c>
      <c r="K26" s="1">
        <f>Lierse Seizoen_4</f>
        <v>2</v>
      </c>
      <c r="L26" t="str">
        <f ca="1">_xlfn.FORMULATEXT(K26)</f>
        <v>=Lierse Seizoen_4</v>
      </c>
    </row>
    <row r="27" spans="4:12" x14ac:dyDescent="0.25">
      <c r="D27" s="5" t="s">
        <v>11</v>
      </c>
      <c r="E27" s="6">
        <v>10</v>
      </c>
      <c r="F27" s="6">
        <v>1</v>
      </c>
      <c r="G27" s="6">
        <v>3</v>
      </c>
      <c r="H27" s="6">
        <v>4</v>
      </c>
      <c r="I27" s="6">
        <v>2</v>
      </c>
      <c r="K27" s="1">
        <f>INDEX($E$23:$I$32,MATCH("Lierse",$D$23:$D$32,0),MATCH("Seizoen 4",$E$22:$I$22,0))</f>
        <v>2</v>
      </c>
      <c r="L27" t="str">
        <f t="shared" ref="L27:L29" ca="1" si="0">_xlfn.FORMULATEXT(K27)</f>
        <v>=INDEX($E$23:$I$32;MATCH("Lierse";$D$23:$D$32;0);MATCH("Seizoen 4";$E$22:$I$22;0))</v>
      </c>
    </row>
    <row r="28" spans="4:12" x14ac:dyDescent="0.25">
      <c r="D28" s="5" t="s">
        <v>12</v>
      </c>
      <c r="E28" s="6">
        <v>2</v>
      </c>
      <c r="F28" s="6">
        <v>9</v>
      </c>
      <c r="G28" s="6">
        <v>8</v>
      </c>
      <c r="H28" s="6">
        <v>5</v>
      </c>
      <c r="I28" s="6">
        <v>6</v>
      </c>
      <c r="K28" s="1">
        <f>VLOOKUP("Lierse",$D$23:$I$32,1+MATCH("Seizoen 4",$E$22:$I$22,0),0)</f>
        <v>2</v>
      </c>
      <c r="L28" t="str">
        <f t="shared" ca="1" si="0"/>
        <v>=VLOOKUP("Lierse";$D$23:$I$32;1+MATCH("Seizoen 4";$E$22:$I$22;0);0)</v>
      </c>
    </row>
    <row r="29" spans="4:12" x14ac:dyDescent="0.25">
      <c r="D29" s="5" t="s">
        <v>13</v>
      </c>
      <c r="E29" s="6">
        <v>6</v>
      </c>
      <c r="F29" s="6">
        <v>1</v>
      </c>
      <c r="G29" s="6">
        <v>9</v>
      </c>
      <c r="H29" s="6">
        <v>9</v>
      </c>
      <c r="I29" s="6">
        <v>8</v>
      </c>
      <c r="K29" s="1">
        <f>HLOOKUP("Seizoen 4",$E$22:$I$32,1+MATCH("Lierse",$D$23:$D$32,0),0)</f>
        <v>2</v>
      </c>
      <c r="L29" t="str">
        <f t="shared" ca="1" si="0"/>
        <v>=HLOOKUP("Seizoen 4";$E$22:$I$32;1+MATCH("Lierse";$D$23:$D$32;0);0)</v>
      </c>
    </row>
    <row r="30" spans="4:12" x14ac:dyDescent="0.25">
      <c r="D30" s="5" t="s">
        <v>14</v>
      </c>
      <c r="E30" s="6">
        <v>5</v>
      </c>
      <c r="F30" s="6">
        <v>6</v>
      </c>
      <c r="G30" s="6">
        <v>2</v>
      </c>
      <c r="H30" s="6">
        <v>1</v>
      </c>
      <c r="I30" s="6">
        <v>7</v>
      </c>
    </row>
    <row r="31" spans="4:12" x14ac:dyDescent="0.25">
      <c r="D31" s="5" t="s">
        <v>15</v>
      </c>
      <c r="E31" s="6">
        <v>9</v>
      </c>
      <c r="F31" s="6">
        <v>1</v>
      </c>
      <c r="G31" s="6">
        <v>2</v>
      </c>
      <c r="H31" s="6">
        <v>5</v>
      </c>
      <c r="I31" s="6">
        <v>8</v>
      </c>
    </row>
    <row r="32" spans="4:12" x14ac:dyDescent="0.25">
      <c r="D32" s="5" t="s">
        <v>16</v>
      </c>
      <c r="E32" s="6">
        <v>8</v>
      </c>
      <c r="F32" s="6">
        <v>10</v>
      </c>
      <c r="G32" s="6">
        <v>10</v>
      </c>
      <c r="H32" s="7">
        <v>2</v>
      </c>
      <c r="I32" s="6">
        <v>7</v>
      </c>
    </row>
  </sheetData>
  <dataValidations count="1">
    <dataValidation type="list" allowBlank="1" showInputMessage="1" showErrorMessage="1" sqref="C8">
      <formula1>ploegen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Sheet1</vt:lpstr>
      <vt:lpstr>Anderlecht</vt:lpstr>
      <vt:lpstr>Bergen</vt:lpstr>
      <vt:lpstr>Cercle_Brugge</vt:lpstr>
      <vt:lpstr>Charleroi</vt:lpstr>
      <vt:lpstr>Club_Brugge</vt:lpstr>
      <vt:lpstr>Genk</vt:lpstr>
      <vt:lpstr>Gent</vt:lpstr>
      <vt:lpstr>input_USD_per_EUR</vt:lpstr>
      <vt:lpstr>Kortrijk</vt:lpstr>
      <vt:lpstr>KV_Mechelen</vt:lpstr>
      <vt:lpstr>Lierse</vt:lpstr>
      <vt:lpstr>mijn_cellen</vt:lpstr>
      <vt:lpstr>ploegen</vt:lpstr>
      <vt:lpstr>Seizoen_1</vt:lpstr>
      <vt:lpstr>Seizoen_2</vt:lpstr>
      <vt:lpstr>Seizoen_3</vt:lpstr>
      <vt:lpstr>Seizoen_4</vt:lpstr>
      <vt:lpstr>Seizoen_5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tm1user2</dc:creator>
  <cp:lastModifiedBy>Wim Gielis</cp:lastModifiedBy>
  <dcterms:created xsi:type="dcterms:W3CDTF">2014-02-03T09:47:59Z</dcterms:created>
  <dcterms:modified xsi:type="dcterms:W3CDTF">2014-02-04T21:24:17Z</dcterms:modified>
</cp:coreProperties>
</file>